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5960" windowHeight="9165"/>
  </bookViews>
  <sheets>
    <sheet name="schema prezzi" sheetId="2" r:id="rId1"/>
  </sheets>
  <definedNames>
    <definedName name="_xlnm.Print_Area" localSheetId="0">'schema prezzi'!$A$1:$H$49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3">#REF!</definedName>
    <definedName name="DATA24">#REF!</definedName>
    <definedName name="DATA25">#REF!</definedName>
    <definedName name="DATA26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HKEY">#REF!</definedName>
    <definedName name="TESTKEYS">#REF!</definedName>
    <definedName name="TESTVKEY">#REF!</definedName>
  </definedNames>
  <calcPr calcId="145621"/>
</workbook>
</file>

<file path=xl/calcChain.xml><?xml version="1.0" encoding="utf-8"?>
<calcChain xmlns="http://schemas.openxmlformats.org/spreadsheetml/2006/main">
  <c r="F19" i="2" l="1"/>
  <c r="E10" i="2" l="1"/>
  <c r="G16" i="2" l="1"/>
  <c r="H16" i="2" s="1"/>
  <c r="G18" i="2"/>
  <c r="H18" i="2" s="1"/>
  <c r="G11" i="2"/>
  <c r="H11" i="2" s="1"/>
  <c r="G12" i="2"/>
  <c r="G13" i="2"/>
  <c r="H13" i="2" s="1"/>
  <c r="G14" i="2"/>
  <c r="H14" i="2" s="1"/>
  <c r="G15" i="2"/>
  <c r="H15" i="2" s="1"/>
  <c r="G17" i="2"/>
  <c r="H17" i="2" s="1"/>
  <c r="G10" i="2"/>
  <c r="H10" i="2" s="1"/>
  <c r="H12" i="2"/>
  <c r="E18" i="2"/>
  <c r="E17" i="2"/>
  <c r="E16" i="2"/>
  <c r="E15" i="2"/>
  <c r="E14" i="2"/>
  <c r="E13" i="2"/>
  <c r="E12" i="2"/>
  <c r="E11" i="2"/>
  <c r="B19" i="2"/>
  <c r="E19" i="2" l="1"/>
  <c r="H19" i="2"/>
  <c r="F40" i="2" s="1"/>
  <c r="F44" i="2" l="1"/>
</calcChain>
</file>

<file path=xl/sharedStrings.xml><?xml version="1.0" encoding="utf-8"?>
<sst xmlns="http://schemas.openxmlformats.org/spreadsheetml/2006/main" count="54" uniqueCount="44">
  <si>
    <t>tipologia</t>
  </si>
  <si>
    <t>1 furg corrieri</t>
  </si>
  <si>
    <t>2 furg manut</t>
  </si>
  <si>
    <t>3 furg viabilità</t>
  </si>
  <si>
    <t>4 atc leggeri</t>
  </si>
  <si>
    <t>5 atc medi</t>
  </si>
  <si>
    <t>6 atc pes manut</t>
  </si>
  <si>
    <t>7 atc pes salature</t>
  </si>
  <si>
    <t>8 atc termocont</t>
  </si>
  <si>
    <t>9 atc multiuso</t>
  </si>
  <si>
    <t>totale veicoli</t>
  </si>
  <si>
    <t>n° mesi</t>
  </si>
  <si>
    <t>in fleet</t>
  </si>
  <si>
    <t>n° veicoli</t>
  </si>
  <si>
    <t>€/mese</t>
  </si>
  <si>
    <t>veicoli</t>
  </si>
  <si>
    <t>importo canoni a base d'asta</t>
  </si>
  <si>
    <t>complessivo</t>
  </si>
  <si>
    <t>AUTOMEZZI DI PROPRIETA' di AUTOSTRADE PER L'ITALIA SpA IN DOTAZIONE ALLE DIREZIONI DI TRONCO</t>
  </si>
  <si>
    <t>ribasso %</t>
  </si>
  <si>
    <t>Offerta</t>
  </si>
  <si>
    <t>importo canoni netti (offerta)</t>
  </si>
  <si>
    <t>Imp. 1)</t>
  </si>
  <si>
    <t>Imp. 2)</t>
  </si>
  <si>
    <t>€/intervento</t>
  </si>
  <si>
    <t>totale canoni</t>
  </si>
  <si>
    <r>
      <rPr>
        <b/>
        <sz val="14"/>
        <color theme="1"/>
        <rFont val="Calibri"/>
        <family val="2"/>
        <scheme val="minor"/>
      </rPr>
      <t>2)</t>
    </r>
    <r>
      <rPr>
        <b/>
        <sz val="12"/>
        <color theme="1"/>
        <rFont val="Calibri"/>
        <family val="2"/>
        <scheme val="minor"/>
      </rPr>
      <t xml:space="preserve"> Gestione interventi di riparazione Extra canone (importo fisso massimo)</t>
    </r>
  </si>
  <si>
    <t>Data, timbro e firma impresa</t>
  </si>
  <si>
    <t>BANDO DI GARA - FLEET MANAGEMENT (24 mesi)</t>
  </si>
  <si>
    <t>2.2) Listini ricambi di riferimento per gestione interventi "a libro aperto":</t>
  </si>
  <si>
    <t>Listino 1</t>
  </si>
  <si>
    <t>Inserire nome listino</t>
  </si>
  <si>
    <t>Listino 2</t>
  </si>
  <si>
    <t>Listino 3</t>
  </si>
  <si>
    <t>.....</t>
  </si>
  <si>
    <t>Listino n</t>
  </si>
  <si>
    <r>
      <rPr>
        <b/>
        <i/>
        <sz val="11"/>
        <color theme="1"/>
        <rFont val="Calibri"/>
        <family val="2"/>
        <scheme val="minor"/>
      </rPr>
      <t xml:space="preserve">n.b: </t>
    </r>
    <r>
      <rPr>
        <i/>
        <sz val="11"/>
        <color theme="1"/>
        <rFont val="Calibri"/>
        <family val="2"/>
        <scheme val="minor"/>
      </rPr>
      <t>quotare le % di ribasso e i valori in € fino alla quarta cifra decimale. Il valore contrattuale netto - riga 40 del file - viene automaticamente approssimato alla seconda cifra decimale.</t>
    </r>
  </si>
  <si>
    <r>
      <rPr>
        <b/>
        <sz val="14"/>
        <color indexed="8"/>
        <rFont val="Calibri"/>
        <family val="2"/>
      </rPr>
      <t>1)</t>
    </r>
    <r>
      <rPr>
        <b/>
        <sz val="12"/>
        <color indexed="8"/>
        <rFont val="Calibri"/>
        <family val="2"/>
      </rPr>
      <t xml:space="preserve"> Sconto % sui canoni bimestrali costanti per pacchetti manutenzione </t>
    </r>
    <r>
      <rPr>
        <b/>
        <i/>
        <sz val="10"/>
        <color indexed="8"/>
        <rFont val="Calibri"/>
        <family val="2"/>
      </rPr>
      <t>(criterio valutazione offerta n.1)</t>
    </r>
  </si>
  <si>
    <r>
      <t xml:space="preserve">2.3) Costo aggiuntivo cad. intervento (fee) per gestione interventi "a libro aperto" </t>
    </r>
    <r>
      <rPr>
        <b/>
        <i/>
        <sz val="10"/>
        <color theme="1"/>
        <rFont val="Calibri"/>
        <family val="2"/>
        <scheme val="minor"/>
      </rPr>
      <t>(criterio valutazione offerta n.2.2)</t>
    </r>
  </si>
  <si>
    <t>Valore contrattuale netto [imp. 1) + imp 2)] :</t>
  </si>
  <si>
    <t>Base D'asta :</t>
  </si>
  <si>
    <t>Ribasso % su base d'asta :</t>
  </si>
  <si>
    <r>
      <t xml:space="preserve">2.1) Sconto % unico su listini ricambi per gestione interventi "a libro aperto" </t>
    </r>
    <r>
      <rPr>
        <b/>
        <i/>
        <sz val="10"/>
        <rFont val="Calibri"/>
        <family val="2"/>
        <scheme val="minor"/>
      </rPr>
      <t xml:space="preserve"> (criterio valutazione offerta n.2.1)</t>
    </r>
    <r>
      <rPr>
        <b/>
        <sz val="11"/>
        <rFont val="Calibri"/>
        <family val="2"/>
        <scheme val="minor"/>
      </rPr>
      <t>:</t>
    </r>
  </si>
  <si>
    <t>SCHEMA di OFFERTA - tender_19346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</si>
</sst>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\ * #,##0.00_-;\-&quot;€&quot;\ * #,##0.00_-;_-&quot;€&quot;\ * &quot;-&quot;??_-;_-@_-"/>
    <numFmt numFmtId="164" formatCode="&quot;€&quot;\ #,##0.00"/>
    <numFmt numFmtId="165" formatCode="&quot;€&quot;\ #,##0.000"/>
    <numFmt numFmtId="166" formatCode="0.0000"/>
    <numFmt numFmtId="167" formatCode="0.0000%"/>
    <numFmt numFmtId="168" formatCode="_-&quot;€&quot;\ * #,##0.0000_-;\-&quot;€&quot;\ * #,##0.0000_-;_-&quot;€&quot;\ * &quot;-&quot;??_-;_-@_-"/>
  </numFmts>
  <fonts count="2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wrapText="1"/>
    </xf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60">
    <xf numFmtId="0" fontId="0" fillId="0" borderId="0" xfId="0"/>
    <xf numFmtId="3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7" fontId="19" fillId="2" borderId="1" xfId="0" applyNumberFormat="1" applyFont="1" applyFill="1" applyBorder="1" applyAlignment="1">
      <alignment horizontal="center" vertical="center"/>
    </xf>
    <xf numFmtId="168" fontId="19" fillId="2" borderId="1" xfId="3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8" fillId="0" borderId="2" xfId="0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center" vertical="center"/>
    </xf>
    <xf numFmtId="164" fontId="17" fillId="3" borderId="11" xfId="0" applyNumberFormat="1" applyFont="1" applyFill="1" applyBorder="1" applyAlignment="1">
      <alignment horizontal="center" vertical="center"/>
    </xf>
    <xf numFmtId="164" fontId="17" fillId="3" borderId="12" xfId="0" applyNumberFormat="1" applyFont="1" applyFill="1" applyBorder="1" applyAlignment="1">
      <alignment horizontal="center" vertical="center"/>
    </xf>
    <xf numFmtId="166" fontId="17" fillId="3" borderId="2" xfId="4" applyNumberFormat="1" applyFont="1" applyFill="1" applyBorder="1" applyAlignment="1">
      <alignment horizontal="center" vertical="center"/>
    </xf>
    <xf numFmtId="166" fontId="17" fillId="3" borderId="11" xfId="4" applyNumberFormat="1" applyFont="1" applyFill="1" applyBorder="1" applyAlignment="1">
      <alignment horizontal="center" vertical="center"/>
    </xf>
    <xf numFmtId="166" fontId="17" fillId="3" borderId="12" xfId="4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</cellXfs>
  <cellStyles count="5">
    <cellStyle name="Normale" xfId="0" builtinId="0"/>
    <cellStyle name="Normale 2" xfId="1"/>
    <cellStyle name="Normale 3" xfId="2"/>
    <cellStyle name="Percentuale" xfId="4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="110" zoomScaleNormal="110" workbookViewId="0">
      <selection activeCell="A5" sqref="A5"/>
    </sheetView>
  </sheetViews>
  <sheetFormatPr defaultColWidth="11.7109375" defaultRowHeight="20.100000000000001" customHeight="1" x14ac:dyDescent="0.25"/>
  <cols>
    <col min="1" max="1" width="14.7109375" style="4" customWidth="1"/>
    <col min="2" max="2" width="13.140625" style="4" customWidth="1"/>
    <col min="3" max="3" width="6.85546875" style="4" bestFit="1" customWidth="1"/>
    <col min="4" max="4" width="13.140625" style="4" customWidth="1"/>
    <col min="5" max="5" width="15.42578125" style="4" customWidth="1"/>
    <col min="6" max="6" width="15" style="4" bestFit="1" customWidth="1"/>
    <col min="7" max="7" width="13.140625" style="4" customWidth="1"/>
    <col min="8" max="8" width="15.42578125" style="4" customWidth="1"/>
    <col min="9" max="11" width="11.7109375" style="4"/>
    <col min="12" max="12" width="13.5703125" style="4" bestFit="1" customWidth="1"/>
    <col min="13" max="16384" width="11.7109375" style="4"/>
  </cols>
  <sheetData>
    <row r="1" spans="1:8" ht="20.100000000000001" customHeight="1" x14ac:dyDescent="0.25">
      <c r="A1" s="46" t="s">
        <v>28</v>
      </c>
      <c r="B1" s="47"/>
      <c r="C1" s="47"/>
      <c r="D1" s="47"/>
      <c r="E1" s="47"/>
      <c r="F1" s="47"/>
      <c r="G1" s="47"/>
      <c r="H1" s="48"/>
    </row>
    <row r="2" spans="1:8" ht="45" customHeight="1" x14ac:dyDescent="0.25">
      <c r="A2" s="54" t="s">
        <v>18</v>
      </c>
      <c r="B2" s="55"/>
      <c r="C2" s="55"/>
      <c r="D2" s="55"/>
      <c r="E2" s="55"/>
      <c r="F2" s="55"/>
      <c r="G2" s="55"/>
      <c r="H2" s="56"/>
    </row>
    <row r="4" spans="1:8" ht="20.100000000000001" customHeight="1" x14ac:dyDescent="0.25">
      <c r="A4" s="49" t="s">
        <v>43</v>
      </c>
      <c r="B4" s="50"/>
      <c r="C4" s="50"/>
      <c r="D4" s="50"/>
      <c r="E4" s="50"/>
      <c r="F4" s="50"/>
      <c r="G4" s="50"/>
      <c r="H4" s="51"/>
    </row>
    <row r="6" spans="1:8" ht="20.100000000000001" customHeight="1" x14ac:dyDescent="0.25">
      <c r="A6" s="13" t="s">
        <v>37</v>
      </c>
    </row>
    <row r="7" spans="1:8" ht="20.100000000000001" customHeight="1" x14ac:dyDescent="0.25">
      <c r="A7" s="10"/>
    </row>
    <row r="8" spans="1:8" ht="20.100000000000001" customHeight="1" x14ac:dyDescent="0.25">
      <c r="A8" s="5" t="s">
        <v>0</v>
      </c>
      <c r="B8" s="5" t="s">
        <v>13</v>
      </c>
      <c r="C8" s="5" t="s">
        <v>11</v>
      </c>
      <c r="D8" s="57" t="s">
        <v>16</v>
      </c>
      <c r="E8" s="58"/>
      <c r="F8" s="15" t="s">
        <v>20</v>
      </c>
      <c r="G8" s="57" t="s">
        <v>21</v>
      </c>
      <c r="H8" s="58"/>
    </row>
    <row r="9" spans="1:8" ht="20.100000000000001" customHeight="1" x14ac:dyDescent="0.25">
      <c r="A9" s="6" t="s">
        <v>15</v>
      </c>
      <c r="B9" s="6" t="s">
        <v>12</v>
      </c>
      <c r="C9" s="6" t="s">
        <v>12</v>
      </c>
      <c r="D9" s="7" t="s">
        <v>14</v>
      </c>
      <c r="E9" s="7" t="s">
        <v>17</v>
      </c>
      <c r="F9" s="16" t="s">
        <v>19</v>
      </c>
      <c r="G9" s="7" t="s">
        <v>14</v>
      </c>
      <c r="H9" s="7" t="s">
        <v>17</v>
      </c>
    </row>
    <row r="10" spans="1:8" ht="21.75" customHeight="1" x14ac:dyDescent="0.25">
      <c r="A10" s="17" t="s">
        <v>1</v>
      </c>
      <c r="B10" s="14">
        <v>46</v>
      </c>
      <c r="C10" s="1">
        <v>24</v>
      </c>
      <c r="D10" s="23">
        <v>155.80000000000001</v>
      </c>
      <c r="E10" s="2">
        <f>+B10*C10*D10</f>
        <v>172003.20000000001</v>
      </c>
      <c r="F10" s="33">
        <v>0</v>
      </c>
      <c r="G10" s="23">
        <f>D10*(1-F10)</f>
        <v>155.80000000000001</v>
      </c>
      <c r="H10" s="2">
        <f>+B10*C10*G10</f>
        <v>172003.20000000001</v>
      </c>
    </row>
    <row r="11" spans="1:8" ht="21.75" customHeight="1" x14ac:dyDescent="0.25">
      <c r="A11" s="17" t="s">
        <v>2</v>
      </c>
      <c r="B11" s="3">
        <v>162</v>
      </c>
      <c r="C11" s="1">
        <v>24</v>
      </c>
      <c r="D11" s="23">
        <v>178.2</v>
      </c>
      <c r="E11" s="2">
        <f t="shared" ref="E11:E18" si="0">+B11*C11*D11</f>
        <v>692841.6</v>
      </c>
      <c r="F11" s="33">
        <v>0</v>
      </c>
      <c r="G11" s="23">
        <f t="shared" ref="G11:G17" si="1">D11*(1-F11)</f>
        <v>178.2</v>
      </c>
      <c r="H11" s="2">
        <f t="shared" ref="H11:H18" si="2">+B11*C11*G11</f>
        <v>692841.6</v>
      </c>
    </row>
    <row r="12" spans="1:8" ht="21.75" customHeight="1" x14ac:dyDescent="0.25">
      <c r="A12" s="18" t="s">
        <v>3</v>
      </c>
      <c r="B12" s="3">
        <v>151</v>
      </c>
      <c r="C12" s="1">
        <v>24</v>
      </c>
      <c r="D12" s="23">
        <v>338.7</v>
      </c>
      <c r="E12" s="2">
        <f t="shared" si="0"/>
        <v>1227448.8</v>
      </c>
      <c r="F12" s="33">
        <v>0</v>
      </c>
      <c r="G12" s="23">
        <f t="shared" si="1"/>
        <v>338.7</v>
      </c>
      <c r="H12" s="2">
        <f t="shared" si="2"/>
        <v>1227448.8</v>
      </c>
    </row>
    <row r="13" spans="1:8" ht="21.75" customHeight="1" x14ac:dyDescent="0.25">
      <c r="A13" s="18" t="s">
        <v>4</v>
      </c>
      <c r="B13" s="3">
        <v>189</v>
      </c>
      <c r="C13" s="1">
        <v>24</v>
      </c>
      <c r="D13" s="23">
        <v>188.5</v>
      </c>
      <c r="E13" s="2">
        <f t="shared" si="0"/>
        <v>855036</v>
      </c>
      <c r="F13" s="33">
        <v>0</v>
      </c>
      <c r="G13" s="23">
        <f t="shared" si="1"/>
        <v>188.5</v>
      </c>
      <c r="H13" s="2">
        <f t="shared" si="2"/>
        <v>855036</v>
      </c>
    </row>
    <row r="14" spans="1:8" ht="21.75" customHeight="1" x14ac:dyDescent="0.25">
      <c r="A14" s="18" t="s">
        <v>5</v>
      </c>
      <c r="B14" s="3">
        <v>58</v>
      </c>
      <c r="C14" s="1">
        <v>24</v>
      </c>
      <c r="D14" s="23">
        <v>218.3</v>
      </c>
      <c r="E14" s="2">
        <f t="shared" si="0"/>
        <v>303873.60000000003</v>
      </c>
      <c r="F14" s="33">
        <v>0</v>
      </c>
      <c r="G14" s="23">
        <f t="shared" si="1"/>
        <v>218.3</v>
      </c>
      <c r="H14" s="2">
        <f t="shared" si="2"/>
        <v>303873.60000000003</v>
      </c>
    </row>
    <row r="15" spans="1:8" ht="21.75" customHeight="1" x14ac:dyDescent="0.25">
      <c r="A15" s="18" t="s">
        <v>6</v>
      </c>
      <c r="B15" s="3">
        <v>45</v>
      </c>
      <c r="C15" s="1">
        <v>24</v>
      </c>
      <c r="D15" s="23">
        <v>236.2</v>
      </c>
      <c r="E15" s="2">
        <f t="shared" si="0"/>
        <v>255096</v>
      </c>
      <c r="F15" s="33">
        <v>0</v>
      </c>
      <c r="G15" s="23">
        <f t="shared" si="1"/>
        <v>236.2</v>
      </c>
      <c r="H15" s="2">
        <f t="shared" si="2"/>
        <v>255096</v>
      </c>
    </row>
    <row r="16" spans="1:8" ht="21.75" customHeight="1" x14ac:dyDescent="0.25">
      <c r="A16" s="18" t="s">
        <v>7</v>
      </c>
      <c r="B16" s="3">
        <v>109</v>
      </c>
      <c r="C16" s="1">
        <v>24</v>
      </c>
      <c r="D16" s="23">
        <v>236.2</v>
      </c>
      <c r="E16" s="2">
        <f t="shared" si="0"/>
        <v>617899.19999999995</v>
      </c>
      <c r="F16" s="33">
        <v>0</v>
      </c>
      <c r="G16" s="23">
        <f>D16*(1-F16)</f>
        <v>236.2</v>
      </c>
      <c r="H16" s="2">
        <f>+B16*C16*G16</f>
        <v>617899.19999999995</v>
      </c>
    </row>
    <row r="17" spans="1:8" ht="21.75" customHeight="1" x14ac:dyDescent="0.25">
      <c r="A17" s="18" t="s">
        <v>8</v>
      </c>
      <c r="B17" s="3">
        <v>14</v>
      </c>
      <c r="C17" s="1">
        <v>24</v>
      </c>
      <c r="D17" s="23">
        <v>236.2</v>
      </c>
      <c r="E17" s="2">
        <f t="shared" si="0"/>
        <v>79363.199999999997</v>
      </c>
      <c r="F17" s="33">
        <v>0</v>
      </c>
      <c r="G17" s="23">
        <f t="shared" si="1"/>
        <v>236.2</v>
      </c>
      <c r="H17" s="2">
        <f t="shared" si="2"/>
        <v>79363.199999999997</v>
      </c>
    </row>
    <row r="18" spans="1:8" ht="21.75" customHeight="1" x14ac:dyDescent="0.25">
      <c r="A18" s="18" t="s">
        <v>9</v>
      </c>
      <c r="B18" s="3">
        <v>36</v>
      </c>
      <c r="C18" s="1">
        <v>24</v>
      </c>
      <c r="D18" s="23">
        <v>214.5</v>
      </c>
      <c r="E18" s="2">
        <f t="shared" si="0"/>
        <v>185328</v>
      </c>
      <c r="F18" s="33">
        <v>0</v>
      </c>
      <c r="G18" s="23">
        <f>D18*(1-F18)</f>
        <v>214.5</v>
      </c>
      <c r="H18" s="2">
        <f t="shared" si="2"/>
        <v>185328</v>
      </c>
    </row>
    <row r="19" spans="1:8" ht="23.25" customHeight="1" x14ac:dyDescent="0.25">
      <c r="A19" s="38" t="s">
        <v>10</v>
      </c>
      <c r="B19" s="19">
        <f>SUM(B10:B18)</f>
        <v>810</v>
      </c>
      <c r="C19" s="20"/>
      <c r="D19" s="38" t="s">
        <v>25</v>
      </c>
      <c r="E19" s="21">
        <f>SUM(E10:E18)</f>
        <v>4388889.6000000006</v>
      </c>
      <c r="F19" s="34">
        <f>(-H19+E19)/E19</f>
        <v>0</v>
      </c>
      <c r="G19" s="27" t="s">
        <v>22</v>
      </c>
      <c r="H19" s="22">
        <f>SUM(H10:H18)</f>
        <v>4388889.6000000006</v>
      </c>
    </row>
    <row r="21" spans="1:8" ht="24" customHeight="1" x14ac:dyDescent="0.25">
      <c r="A21" s="8" t="s">
        <v>26</v>
      </c>
    </row>
    <row r="22" spans="1:8" ht="20.100000000000001" customHeight="1" x14ac:dyDescent="0.25">
      <c r="A22" s="31" t="s">
        <v>42</v>
      </c>
    </row>
    <row r="23" spans="1:8" ht="20.100000000000001" customHeight="1" x14ac:dyDescent="0.25">
      <c r="B23" s="9"/>
      <c r="C23" s="9"/>
      <c r="D23" s="9"/>
      <c r="E23" s="9"/>
      <c r="F23" s="15" t="s">
        <v>20</v>
      </c>
      <c r="G23" s="12"/>
      <c r="H23" s="12"/>
    </row>
    <row r="24" spans="1:8" ht="20.100000000000001" customHeight="1" x14ac:dyDescent="0.25">
      <c r="B24" s="9"/>
      <c r="C24" s="9"/>
      <c r="D24" s="9"/>
      <c r="E24" s="9"/>
      <c r="F24" s="16" t="s">
        <v>19</v>
      </c>
      <c r="G24" s="12"/>
      <c r="H24" s="12"/>
    </row>
    <row r="25" spans="1:8" ht="23.25" customHeight="1" x14ac:dyDescent="0.25">
      <c r="B25" s="9"/>
      <c r="C25" s="9"/>
      <c r="D25" s="9"/>
      <c r="E25" s="9"/>
      <c r="F25" s="35">
        <v>0</v>
      </c>
    </row>
    <row r="26" spans="1:8" ht="20.100000000000001" customHeight="1" x14ac:dyDescent="0.25">
      <c r="A26" s="31" t="s">
        <v>29</v>
      </c>
      <c r="B26" s="9"/>
      <c r="C26" s="9"/>
      <c r="D26" s="9"/>
      <c r="E26" s="9"/>
    </row>
    <row r="27" spans="1:8" ht="20.100000000000001" customHeight="1" x14ac:dyDescent="0.25">
      <c r="A27" s="31"/>
      <c r="D27" s="9"/>
      <c r="E27" s="32" t="s">
        <v>30</v>
      </c>
      <c r="F27" s="59" t="s">
        <v>31</v>
      </c>
      <c r="G27" s="59"/>
      <c r="H27" s="59"/>
    </row>
    <row r="28" spans="1:8" ht="20.100000000000001" customHeight="1" x14ac:dyDescent="0.25">
      <c r="A28" s="31"/>
      <c r="D28" s="9"/>
      <c r="E28" s="32" t="s">
        <v>32</v>
      </c>
      <c r="F28" s="59" t="s">
        <v>31</v>
      </c>
      <c r="G28" s="59"/>
      <c r="H28" s="59"/>
    </row>
    <row r="29" spans="1:8" ht="20.100000000000001" customHeight="1" x14ac:dyDescent="0.25">
      <c r="D29" s="9"/>
      <c r="E29" s="32" t="s">
        <v>33</v>
      </c>
      <c r="F29" s="59" t="s">
        <v>31</v>
      </c>
      <c r="G29" s="59"/>
      <c r="H29" s="59"/>
    </row>
    <row r="30" spans="1:8" ht="20.100000000000001" customHeight="1" x14ac:dyDescent="0.25">
      <c r="D30" s="9"/>
      <c r="E30" s="32" t="s">
        <v>34</v>
      </c>
      <c r="F30" s="59" t="s">
        <v>31</v>
      </c>
      <c r="G30" s="59"/>
      <c r="H30" s="59"/>
    </row>
    <row r="31" spans="1:8" ht="20.100000000000001" customHeight="1" x14ac:dyDescent="0.25">
      <c r="D31" s="9"/>
      <c r="E31" s="32" t="s">
        <v>35</v>
      </c>
      <c r="F31" s="59" t="s">
        <v>31</v>
      </c>
      <c r="G31" s="59"/>
      <c r="H31" s="59"/>
    </row>
    <row r="32" spans="1:8" ht="20.100000000000001" customHeight="1" x14ac:dyDescent="0.25">
      <c r="B32" s="9"/>
      <c r="C32" s="9"/>
      <c r="D32" s="9"/>
      <c r="E32" s="9"/>
      <c r="F32" s="11"/>
      <c r="G32" s="12"/>
      <c r="H32" s="12"/>
    </row>
    <row r="33" spans="1:12" ht="20.100000000000001" customHeight="1" x14ac:dyDescent="0.25">
      <c r="A33" s="24" t="s">
        <v>38</v>
      </c>
      <c r="G33" s="12"/>
      <c r="H33" s="12"/>
    </row>
    <row r="34" spans="1:12" ht="20.100000000000001" customHeight="1" x14ac:dyDescent="0.25">
      <c r="A34" s="24"/>
      <c r="F34" s="15" t="s">
        <v>20</v>
      </c>
      <c r="G34" s="25"/>
      <c r="H34" s="26"/>
    </row>
    <row r="35" spans="1:12" ht="20.100000000000001" customHeight="1" x14ac:dyDescent="0.25">
      <c r="A35" s="24"/>
      <c r="F35" s="16" t="s">
        <v>24</v>
      </c>
      <c r="G35" s="25"/>
      <c r="H35" s="26"/>
    </row>
    <row r="36" spans="1:12" ht="23.25" customHeight="1" x14ac:dyDescent="0.25">
      <c r="A36" s="24"/>
      <c r="F36" s="36">
        <v>0</v>
      </c>
      <c r="G36" s="25"/>
      <c r="H36" s="26"/>
    </row>
    <row r="37" spans="1:12" ht="23.25" customHeight="1" x14ac:dyDescent="0.25">
      <c r="A37" s="24"/>
      <c r="G37" s="27" t="s">
        <v>23</v>
      </c>
      <c r="H37" s="22">
        <v>600000</v>
      </c>
    </row>
    <row r="40" spans="1:12" ht="23.25" customHeight="1" x14ac:dyDescent="0.25">
      <c r="A40" s="29" t="s">
        <v>39</v>
      </c>
      <c r="F40" s="52">
        <f>ROUND(H19+H37,2)</f>
        <v>4988889.5999999996</v>
      </c>
      <c r="G40" s="53"/>
      <c r="H40" s="53"/>
      <c r="L40" s="37"/>
    </row>
    <row r="41" spans="1:12" ht="15" x14ac:dyDescent="0.25"/>
    <row r="42" spans="1:12" ht="23.25" customHeight="1" x14ac:dyDescent="0.25">
      <c r="A42" s="29" t="s">
        <v>40</v>
      </c>
      <c r="F42" s="39">
        <v>4988889.6000000006</v>
      </c>
      <c r="G42" s="40"/>
      <c r="H42" s="41"/>
    </row>
    <row r="43" spans="1:12" ht="15" x14ac:dyDescent="0.25"/>
    <row r="44" spans="1:12" ht="23.25" customHeight="1" x14ac:dyDescent="0.25">
      <c r="A44" s="29" t="s">
        <v>41</v>
      </c>
      <c r="F44" s="42">
        <f>(F42-F40)/F42</f>
        <v>1.8667933133166114E-16</v>
      </c>
      <c r="G44" s="43"/>
      <c r="H44" s="44"/>
    </row>
    <row r="47" spans="1:12" ht="20.100000000000001" customHeight="1" thickBot="1" x14ac:dyDescent="0.3">
      <c r="B47" s="28" t="s">
        <v>27</v>
      </c>
      <c r="F47" s="30"/>
      <c r="G47" s="30"/>
      <c r="H47" s="30"/>
    </row>
    <row r="51" spans="1:8" ht="38.25" customHeight="1" x14ac:dyDescent="0.25">
      <c r="A51" s="45" t="s">
        <v>36</v>
      </c>
      <c r="B51" s="45"/>
      <c r="C51" s="45"/>
      <c r="D51" s="45"/>
      <c r="E51" s="45"/>
      <c r="F51" s="45"/>
      <c r="G51" s="45"/>
      <c r="H51" s="45"/>
    </row>
  </sheetData>
  <mergeCells count="14">
    <mergeCell ref="F42:H42"/>
    <mergeCell ref="F44:H44"/>
    <mergeCell ref="A51:H51"/>
    <mergeCell ref="A1:H1"/>
    <mergeCell ref="A4:H4"/>
    <mergeCell ref="F40:H40"/>
    <mergeCell ref="A2:H2"/>
    <mergeCell ref="D8:E8"/>
    <mergeCell ref="G8:H8"/>
    <mergeCell ref="F27:H27"/>
    <mergeCell ref="F28:H28"/>
    <mergeCell ref="F29:H29"/>
    <mergeCell ref="F30:H30"/>
    <mergeCell ref="F31:H31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prezzi</vt:lpstr>
      <vt:lpstr>'schema prezzi'!Area_stampa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Galli, Marco</dc:creator>
  <cp:lastModifiedBy>D'Addetta, Andrea</cp:lastModifiedBy>
  <cp:lastPrinted>2018-04-23T16:56:26Z</cp:lastPrinted>
  <dcterms:created xsi:type="dcterms:W3CDTF">2017-12-01T10:00:40Z</dcterms:created>
  <dcterms:modified xsi:type="dcterms:W3CDTF">2018-05-09T16:45:09Z</dcterms:modified>
</cp:coreProperties>
</file>